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<sst xmlns="http://schemas.openxmlformats.org/spreadsheetml/2006/main" count="71" uniqueCount="28">
  <si>
    <t xml:space="preserve">EXECUÇÃO ORÇAMENTÁRIA</t>
  </si>
  <si>
    <t xml:space="preserve">Exercício 2018</t>
  </si>
  <si>
    <t xml:space="preserve">Orçamento Previsto x Realizado (Em R$ 1)</t>
  </si>
  <si>
    <t xml:space="preserve">Receita Prevista</t>
  </si>
  <si>
    <t xml:space="preserve">Janeiro</t>
  </si>
  <si>
    <t xml:space="preserve">Fevereiro</t>
  </si>
  <si>
    <t xml:space="preserve">Março</t>
  </si>
  <si>
    <t xml:space="preserve">Abril</t>
  </si>
  <si>
    <t xml:space="preserve">Maio</t>
  </si>
  <si>
    <t xml:space="preserve">Junho</t>
  </si>
  <si>
    <t xml:space="preserve">Julho</t>
  </si>
  <si>
    <t xml:space="preserve">Agosto</t>
  </si>
  <si>
    <t xml:space="preserve">Setembro</t>
  </si>
  <si>
    <t xml:space="preserve">Outubro</t>
  </si>
  <si>
    <t xml:space="preserve">Novembro</t>
  </si>
  <si>
    <t xml:space="preserve">Dezembro</t>
  </si>
  <si>
    <t xml:space="preserve">TOTAL</t>
  </si>
  <si>
    <t xml:space="preserve">Receita Bruta</t>
  </si>
  <si>
    <t xml:space="preserve">Impostos</t>
  </si>
  <si>
    <t xml:space="preserve">RECEITA LÍQUIDA PREVISTA</t>
  </si>
  <si>
    <t xml:space="preserve">Receita Realizada</t>
  </si>
  <si>
    <t xml:space="preserve">RECEITA LÍQUIDA REALIZADA</t>
  </si>
  <si>
    <t xml:space="preserve">Despesas Operacionais</t>
  </si>
  <si>
    <t xml:space="preserve">DESPESAS PREVISTA</t>
  </si>
  <si>
    <t xml:space="preserve">DESPESAS REALIZADA</t>
  </si>
  <si>
    <t xml:space="preserve">Despesas (Em R$ 1)</t>
  </si>
  <si>
    <t xml:space="preserve">Despesas Totais</t>
  </si>
  <si>
    <t xml:space="preserve">Outras Despesas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</si>
</sst>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#,##0.00;[RED]\-#,##0.00"/>
    <numFmt numFmtId="167" formatCode="#,##0"/>
    <numFmt numFmtId="168" formatCode="\ * #,##0.00\ ;\-* #,##0.00\ ;\ * \-#\ ;\ @\ "/>
    <numFmt numFmtId="169" formatCode="\ * #,##0\ ;\-* #,##0\ ;\ * \-#\ ;\ @\ "/>
  </numFmts>
  <fonts count="3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i val="true"/>
      <sz val="10"/>
      <color rgb="FF808080"/>
      <name val="Calibri"/>
      <family val="2"/>
    </font>
    <font>
      <sz val="10"/>
      <color rgb="FF006600"/>
      <name val="Calibri"/>
      <family val="2"/>
    </font>
    <font>
      <sz val="10"/>
      <color rgb="FF996600"/>
      <name val="Calibri"/>
      <family val="2"/>
    </font>
    <font>
      <sz val="10"/>
      <color rgb="FFCC0000"/>
      <name val="Calibri"/>
      <family val="2"/>
    </font>
    <font>
      <b val="true"/>
      <sz val="10"/>
      <color rgb="FFFFFFFF"/>
      <name val="Calibri"/>
      <family val="2"/>
    </font>
    <font>
      <b val="true"/>
      <sz val="10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 val="true"/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1"/>
      <color rgb="FF000000"/>
      <name val="Calibri"/>
      <family val="2"/>
    </font>
    <font>
      <b val="true"/>
      <sz val="18"/>
      <color rgb="FF666699"/>
      <name val="Calibri Light"/>
      <family val="2"/>
    </font>
    <font>
      <b val="true"/>
      <sz val="15"/>
      <color rgb="FF666699"/>
      <name val="Calibri"/>
      <family val="2"/>
    </font>
    <font>
      <b val="true"/>
      <sz val="13"/>
      <color rgb="FF666699"/>
      <name val="Calibri"/>
      <family val="2"/>
    </font>
    <font>
      <b val="true"/>
      <sz val="11"/>
      <color rgb="FF666699"/>
      <name val="Calibri"/>
      <family val="2"/>
    </font>
    <font>
      <sz val="9"/>
      <color rgb="FF000000"/>
      <name val="Calibri"/>
      <family val="2"/>
    </font>
    <font>
      <b val="true"/>
      <sz val="12"/>
      <name val="Arial"/>
      <family val="2"/>
    </font>
    <font>
      <b val="true"/>
      <sz val="9"/>
      <name val="Arial"/>
      <family val="2"/>
    </font>
    <font>
      <b val="true"/>
      <sz val="9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FCC99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2E2E2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DDDDDD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E2E2E2"/>
        <bgColor rgb="FFDDDDDD"/>
      </patternFill>
    </fill>
    <fill>
      <patternFill patternType="solid">
        <fgColor rgb="FFE9E2CF"/>
        <bgColor rgb="FFE2E2E2"/>
      </patternFill>
    </fill>
    <fill>
      <patternFill patternType="solid">
        <fgColor rgb="FFFFFF00"/>
        <bgColor rgb="FFFFCC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CCCC"/>
      </top>
      <bottom style="double">
        <color rgb="FF33CCCC"/>
      </bottom>
      <diagonal/>
    </border>
    <border diagonalUp="false" diagonalDown="false">
      <left/>
      <right/>
      <top/>
      <bottom style="thick">
        <color rgb="FF33CCCC"/>
      </bottom>
      <diagonal/>
    </border>
    <border diagonalUp="false" diagonalDown="false">
      <left/>
      <right/>
      <top/>
      <bottom style="thick">
        <color rgb="FF99CCFF"/>
      </bottom>
      <diagonal/>
    </border>
    <border diagonalUp="false" diagonalDown="false">
      <left/>
      <right/>
      <top/>
      <bottom style="medium">
        <color rgb="FF99CCFF"/>
      </bottom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7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9" fillId="3" borderId="0" applyFont="true" applyBorder="false" applyAlignment="false" applyProtection="false"/>
    <xf numFmtId="164" fontId="10" fillId="2" borderId="0" applyFont="true" applyBorder="false" applyAlignment="false" applyProtection="false"/>
    <xf numFmtId="164" fontId="11" fillId="4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5" borderId="0" applyFont="true" applyBorder="false" applyAlignment="false" applyProtection="false"/>
    <xf numFmtId="164" fontId="13" fillId="0" borderId="0" applyFont="true" applyBorder="false" applyAlignment="false" applyProtection="false"/>
    <xf numFmtId="164" fontId="14" fillId="6" borderId="0" applyFont="true" applyBorder="false" applyAlignment="false" applyProtection="false"/>
    <xf numFmtId="164" fontId="14" fillId="7" borderId="0" applyFont="true" applyBorder="false" applyAlignment="false" applyProtection="false"/>
    <xf numFmtId="164" fontId="13" fillId="8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11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1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13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14" borderId="0" applyFont="true" applyBorder="false" applyAlignment="false" applyProtection="false"/>
    <xf numFmtId="164" fontId="0" fillId="15" borderId="0" applyFont="true" applyBorder="false" applyAlignment="false" applyProtection="false"/>
    <xf numFmtId="164" fontId="0" fillId="13" borderId="0" applyFont="true" applyBorder="false" applyAlignment="false" applyProtection="false"/>
    <xf numFmtId="164" fontId="0" fillId="15" borderId="0" applyFont="true" applyBorder="false" applyAlignment="false" applyProtection="false"/>
    <xf numFmtId="164" fontId="15" fillId="13" borderId="0" applyFont="true" applyBorder="false" applyAlignment="false" applyProtection="false"/>
    <xf numFmtId="164" fontId="15" fillId="10" borderId="0" applyFont="true" applyBorder="false" applyAlignment="false" applyProtection="false"/>
    <xf numFmtId="164" fontId="15" fillId="14" borderId="0" applyFont="true" applyBorder="false" applyAlignment="false" applyProtection="false"/>
    <xf numFmtId="164" fontId="15" fillId="15" borderId="0" applyFont="true" applyBorder="false" applyAlignment="false" applyProtection="false"/>
    <xf numFmtId="164" fontId="15" fillId="16" borderId="0" applyFont="true" applyBorder="false" applyAlignment="false" applyProtection="false"/>
    <xf numFmtId="164" fontId="15" fillId="17" borderId="0" applyFont="true" applyBorder="false" applyAlignment="false" applyProtection="false"/>
    <xf numFmtId="164" fontId="16" fillId="3" borderId="0" applyFont="true" applyBorder="false" applyAlignment="false" applyProtection="false"/>
    <xf numFmtId="164" fontId="17" fillId="14" borderId="1" applyFont="true" applyBorder="true" applyAlignment="false" applyProtection="false"/>
    <xf numFmtId="164" fontId="18" fillId="18" borderId="2" applyFont="true" applyBorder="true" applyAlignment="false" applyProtection="false"/>
    <xf numFmtId="164" fontId="19" fillId="0" borderId="3" applyFont="true" applyBorder="true" applyAlignment="false" applyProtection="false"/>
    <xf numFmtId="164" fontId="20" fillId="10" borderId="1" applyFont="true" applyBorder="true" applyAlignment="false" applyProtection="false"/>
    <xf numFmtId="164" fontId="21" fillId="19" borderId="0" applyFont="true" applyBorder="false" applyAlignment="false" applyProtection="false"/>
    <xf numFmtId="164" fontId="22" fillId="15" borderId="0" applyFont="true" applyBorder="false" applyAlignment="false" applyProtection="false"/>
    <xf numFmtId="164" fontId="0" fillId="2" borderId="4" applyFont="true" applyBorder="true" applyAlignment="false" applyProtection="false"/>
    <xf numFmtId="164" fontId="23" fillId="14" borderId="5" applyFont="true" applyBorder="true" applyAlignment="false" applyProtection="false"/>
    <xf numFmtId="164" fontId="24" fillId="0" borderId="0" applyFont="true" applyBorder="false" applyAlignment="false" applyProtection="false"/>
    <xf numFmtId="164" fontId="25" fillId="0" borderId="0" applyFont="true" applyBorder="false" applyAlignment="false" applyProtection="false"/>
    <xf numFmtId="164" fontId="26" fillId="0" borderId="6" applyFont="true" applyBorder="true" applyAlignment="false" applyProtection="false"/>
    <xf numFmtId="164" fontId="27" fillId="0" borderId="0" applyFont="true" applyBorder="false" applyAlignment="false" applyProtection="false"/>
    <xf numFmtId="164" fontId="28" fillId="0" borderId="7" applyFont="true" applyBorder="true" applyAlignment="false" applyProtection="false"/>
    <xf numFmtId="164" fontId="29" fillId="0" borderId="8" applyFont="true" applyBorder="true" applyAlignment="false" applyProtection="false"/>
    <xf numFmtId="164" fontId="30" fillId="0" borderId="9" applyFont="true" applyBorder="true" applyAlignment="false" applyProtection="false"/>
    <xf numFmtId="164" fontId="30" fillId="0" borderId="0" applyFont="true" applyBorder="false" applyAlignment="false" applyProtection="false"/>
    <xf numFmtId="164" fontId="15" fillId="16" borderId="0" applyFont="true" applyBorder="false" applyAlignment="false" applyProtection="false"/>
    <xf numFmtId="164" fontId="15" fillId="20" borderId="0" applyFont="true" applyBorder="false" applyAlignment="false" applyProtection="false"/>
    <xf numFmtId="164" fontId="15" fillId="18" borderId="0" applyFont="true" applyBorder="false" applyAlignment="false" applyProtection="false"/>
    <xf numFmtId="164" fontId="15" fillId="21" borderId="0" applyFont="true" applyBorder="false" applyAlignment="false" applyProtection="false"/>
    <xf numFmtId="164" fontId="15" fillId="22" borderId="0" applyFont="true" applyBorder="false" applyAlignment="false" applyProtection="false"/>
    <xf numFmtId="164" fontId="15" fillId="17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2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2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2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1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1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2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1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2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3" fillId="2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3" fillId="25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3" fillId="25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2" fillId="1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3" fillId="25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20% - Ênfase1" xfId="36" builtinId="53" customBuiltin="true"/>
    <cellStyle name="20% - Ênfase2" xfId="37" builtinId="53" customBuiltin="true"/>
    <cellStyle name="20% - Ênfase3" xfId="38" builtinId="53" customBuiltin="true"/>
    <cellStyle name="20% - Ênfase4" xfId="39" builtinId="53" customBuiltin="true"/>
    <cellStyle name="20% - Ênfase5" xfId="40" builtinId="53" customBuiltin="true"/>
    <cellStyle name="20% - Ênfase6" xfId="41" builtinId="53" customBuiltin="true"/>
    <cellStyle name="40% - Ênfase1" xfId="42" builtinId="53" customBuiltin="true"/>
    <cellStyle name="40% - Ênfase2" xfId="43" builtinId="53" customBuiltin="true"/>
    <cellStyle name="40% - Ênfase3" xfId="44" builtinId="53" customBuiltin="true"/>
    <cellStyle name="40% - Ênfase4" xfId="45" builtinId="53" customBuiltin="true"/>
    <cellStyle name="40% - Ênfase5" xfId="46" builtinId="53" customBuiltin="true"/>
    <cellStyle name="40% - Ênfase6" xfId="47" builtinId="53" customBuiltin="true"/>
    <cellStyle name="60% - Ênfase1" xfId="48" builtinId="53" customBuiltin="true"/>
    <cellStyle name="60% - Ênfase2" xfId="49" builtinId="53" customBuiltin="true"/>
    <cellStyle name="60% - Ênfase3" xfId="50" builtinId="53" customBuiltin="true"/>
    <cellStyle name="60% - Ênfase4" xfId="51" builtinId="53" customBuiltin="true"/>
    <cellStyle name="60% - Ênfase5" xfId="52" builtinId="53" customBuiltin="true"/>
    <cellStyle name="60% - Ênfase6" xfId="53" builtinId="53" customBuiltin="true"/>
    <cellStyle name="Bom" xfId="54" builtinId="53" customBuiltin="true"/>
    <cellStyle name="Cálculo" xfId="55" builtinId="53" customBuiltin="true"/>
    <cellStyle name="Célula de Verificação" xfId="56" builtinId="53" customBuiltin="true"/>
    <cellStyle name="Célula Vinculada" xfId="57" builtinId="53" customBuiltin="true"/>
    <cellStyle name="Entrada" xfId="58" builtinId="53" customBuiltin="true"/>
    <cellStyle name="Incorreto" xfId="59" builtinId="53" customBuiltin="true"/>
    <cellStyle name="Neutra" xfId="60" builtinId="53" customBuiltin="true"/>
    <cellStyle name="Nota" xfId="61" builtinId="53" customBuiltin="true"/>
    <cellStyle name="Saída" xfId="62" builtinId="53" customBuiltin="true"/>
    <cellStyle name="Texto de Aviso" xfId="63" builtinId="53" customBuiltin="true"/>
    <cellStyle name="Texto Explicativo" xfId="64" builtinId="53" customBuiltin="true"/>
    <cellStyle name="Total" xfId="65" builtinId="53" customBuiltin="true"/>
    <cellStyle name="Título" xfId="66" builtinId="53" customBuiltin="true"/>
    <cellStyle name="Título 1" xfId="67" builtinId="53" customBuiltin="true"/>
    <cellStyle name="Título 2" xfId="68" builtinId="53" customBuiltin="true"/>
    <cellStyle name="Título 3" xfId="69" builtinId="53" customBuiltin="true"/>
    <cellStyle name="Título 4" xfId="70" builtinId="53" customBuiltin="true"/>
    <cellStyle name="Ênfase1" xfId="71" builtinId="53" customBuiltin="true"/>
    <cellStyle name="Ênfase2" xfId="72" builtinId="53" customBuiltin="true"/>
    <cellStyle name="Ênfase3" xfId="73" builtinId="53" customBuiltin="true"/>
    <cellStyle name="Ênfase4" xfId="74" builtinId="53" customBuiltin="true"/>
    <cellStyle name="Ênfase5" xfId="75" builtinId="53" customBuiltin="true"/>
    <cellStyle name="Ênfase6" xfId="76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DDDDDD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E9E2CF"/>
      <rgbColor rgb="FF00FFFF"/>
      <rgbColor rgb="FF800080"/>
      <rgbColor rgb="FF800000"/>
      <rgbColor rgb="FF008080"/>
      <rgbColor rgb="FF0000FF"/>
      <rgbColor rgb="FF00CCFF"/>
      <rgbColor rgb="FFE2E2E2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30240</xdr:colOff>
      <xdr:row>0</xdr:row>
      <xdr:rowOff>46080</xdr:rowOff>
    </xdr:from>
    <xdr:to>
      <xdr:col>0</xdr:col>
      <xdr:colOff>1631880</xdr:colOff>
      <xdr:row>0</xdr:row>
      <xdr:rowOff>723960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30240" y="46080"/>
          <a:ext cx="1601640" cy="6778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0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A30" activeCellId="0" sqref="A30"/>
    </sheetView>
  </sheetViews>
  <sheetFormatPr defaultRowHeight="12" zeroHeight="false" outlineLevelRow="0" outlineLevelCol="0"/>
  <cols>
    <col collapsed="false" customWidth="true" hidden="false" outlineLevel="0" max="1" min="1" style="1" width="24.39"/>
    <col collapsed="false" customWidth="false" hidden="false" outlineLevel="0" max="2" min="2" style="1" width="11.46"/>
    <col collapsed="false" customWidth="true" hidden="false" outlineLevel="0" max="3" min="3" style="1" width="13.2"/>
    <col collapsed="false" customWidth="true" hidden="false" outlineLevel="0" max="13" min="4" style="1" width="11.84"/>
    <col collapsed="false" customWidth="true" hidden="false" outlineLevel="0" max="14" min="14" style="1" width="12.7"/>
    <col collapsed="false" customWidth="true" hidden="false" outlineLevel="0" max="257" min="15" style="1" width="9.13"/>
    <col collapsed="false" customWidth="true" hidden="false" outlineLevel="0" max="1025" min="258" style="0" width="9.13"/>
  </cols>
  <sheetData>
    <row r="1" customFormat="false" ht="62.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customFormat="false" ht="18" hidden="false" customHeight="true" outlineLevel="0" collapsed="false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false" ht="15.7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customFormat="false" ht="17" hidden="false" customHeight="fals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7" customFormat="false" ht="12" hidden="false" customHeight="false" outlineLevel="0" collapsed="false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8" t="s">
        <v>14</v>
      </c>
      <c r="M7" s="8" t="s">
        <v>15</v>
      </c>
      <c r="N7" s="8" t="s">
        <v>16</v>
      </c>
    </row>
    <row r="8" customFormat="false" ht="15.8" hidden="true" customHeight="false" outlineLevel="0" collapsed="false">
      <c r="A8" s="9" t="s">
        <v>17</v>
      </c>
      <c r="B8" s="10" t="n">
        <v>25457358.5</v>
      </c>
      <c r="C8" s="10" t="n">
        <v>25457358.5</v>
      </c>
      <c r="D8" s="10" t="n">
        <v>25457358.5</v>
      </c>
      <c r="E8" s="10" t="n">
        <v>25457358.5</v>
      </c>
      <c r="F8" s="10" t="n">
        <v>25457358.5</v>
      </c>
      <c r="G8" s="10" t="n">
        <f aca="false">F8</f>
        <v>25457358.5</v>
      </c>
      <c r="H8" s="10" t="n">
        <f aca="false">G8</f>
        <v>25457358.5</v>
      </c>
      <c r="I8" s="10" t="n">
        <f aca="false">H8</f>
        <v>25457358.5</v>
      </c>
      <c r="J8" s="10" t="n">
        <f aca="false">I8</f>
        <v>25457358.5</v>
      </c>
      <c r="K8" s="10" t="n">
        <f aca="false">J8</f>
        <v>25457358.5</v>
      </c>
      <c r="L8" s="10" t="n">
        <f aca="false">K8</f>
        <v>25457358.5</v>
      </c>
      <c r="M8" s="10" t="n">
        <f aca="false">L8</f>
        <v>25457358.5</v>
      </c>
      <c r="N8" s="10" t="n">
        <f aca="false">SUM(B8:M8)</f>
        <v>305488302</v>
      </c>
    </row>
    <row r="9" customFormat="false" ht="15.8" hidden="true" customHeight="false" outlineLevel="0" collapsed="false">
      <c r="A9" s="9" t="s">
        <v>18</v>
      </c>
      <c r="B9" s="11" t="n">
        <f aca="false">-(B8*0.1875)</f>
        <v>-4773254.71875</v>
      </c>
      <c r="C9" s="11" t="n">
        <f aca="false">-(C8*0.1875)</f>
        <v>-4773254.71875</v>
      </c>
      <c r="D9" s="11" t="n">
        <f aca="false">-(D8*0.1875)</f>
        <v>-4773254.71875</v>
      </c>
      <c r="E9" s="11" t="n">
        <f aca="false">-(E8*0.1875)</f>
        <v>-4773254.71875</v>
      </c>
      <c r="F9" s="11" t="n">
        <f aca="false">-(F8*0.1875)</f>
        <v>-4773254.71875</v>
      </c>
      <c r="G9" s="11" t="n">
        <f aca="false">-(G8*0.1875)</f>
        <v>-4773254.71875</v>
      </c>
      <c r="H9" s="11" t="n">
        <f aca="false">-(H8*0.1875)</f>
        <v>-4773254.71875</v>
      </c>
      <c r="I9" s="11" t="n">
        <f aca="false">-(I8*0.1875)</f>
        <v>-4773254.71875</v>
      </c>
      <c r="J9" s="11" t="n">
        <f aca="false">-(J8*0.1875)</f>
        <v>-4773254.71875</v>
      </c>
      <c r="K9" s="11" t="n">
        <f aca="false">J9</f>
        <v>-4773254.71875</v>
      </c>
      <c r="L9" s="11" t="n">
        <f aca="false">K9</f>
        <v>-4773254.71875</v>
      </c>
      <c r="M9" s="11" t="n">
        <f aca="false">L9</f>
        <v>-4773254.71875</v>
      </c>
      <c r="N9" s="11" t="n">
        <f aca="false">SUM(B9:M9)</f>
        <v>-57279056.625</v>
      </c>
    </row>
    <row r="10" customFormat="false" ht="15.8" hidden="false" customHeight="false" outlineLevel="0" collapsed="false">
      <c r="A10" s="12" t="s">
        <v>19</v>
      </c>
      <c r="B10" s="13" t="n">
        <f aca="false">B8+B9</f>
        <v>20684103.78125</v>
      </c>
      <c r="C10" s="13" t="n">
        <f aca="false">C8+C9</f>
        <v>20684103.78125</v>
      </c>
      <c r="D10" s="13" t="n">
        <f aca="false">D8+D9</f>
        <v>20684103.78125</v>
      </c>
      <c r="E10" s="13" t="n">
        <f aca="false">E8+E9</f>
        <v>20684103.78125</v>
      </c>
      <c r="F10" s="13" t="n">
        <f aca="false">F8+F9</f>
        <v>20684103.78125</v>
      </c>
      <c r="G10" s="13" t="n">
        <f aca="false">G8+G9</f>
        <v>20684103.78125</v>
      </c>
      <c r="H10" s="13" t="n">
        <f aca="false">H8+H9</f>
        <v>20684103.78125</v>
      </c>
      <c r="I10" s="13" t="n">
        <f aca="false">I8+I9</f>
        <v>20684103.78125</v>
      </c>
      <c r="J10" s="13" t="n">
        <f aca="false">J8+J9</f>
        <v>20684103.78125</v>
      </c>
      <c r="K10" s="13" t="n">
        <f aca="false">K8+K9</f>
        <v>20684103.78125</v>
      </c>
      <c r="L10" s="13" t="n">
        <f aca="false">L8+L9</f>
        <v>20684103.78125</v>
      </c>
      <c r="M10" s="13" t="n">
        <f aca="false">M8+M9</f>
        <v>20684103.78125</v>
      </c>
      <c r="N10" s="13" t="n">
        <f aca="false">SUM(B10:M10)</f>
        <v>248209245.375</v>
      </c>
    </row>
    <row r="11" customFormat="false" ht="15.8" hidden="false" customHeight="false" outlineLevel="0" collapsed="false">
      <c r="A11" s="8" t="s">
        <v>20</v>
      </c>
      <c r="B11" s="8" t="s">
        <v>4</v>
      </c>
      <c r="C11" s="8" t="s">
        <v>5</v>
      </c>
      <c r="D11" s="8" t="s">
        <v>6</v>
      </c>
      <c r="E11" s="8" t="s">
        <v>7</v>
      </c>
      <c r="F11" s="8" t="s">
        <v>8</v>
      </c>
      <c r="G11" s="8" t="s">
        <v>9</v>
      </c>
      <c r="H11" s="8" t="s">
        <v>10</v>
      </c>
      <c r="I11" s="8" t="s">
        <v>11</v>
      </c>
      <c r="J11" s="8" t="s">
        <v>12</v>
      </c>
      <c r="K11" s="8" t="s">
        <v>13</v>
      </c>
      <c r="L11" s="8" t="s">
        <v>14</v>
      </c>
      <c r="M11" s="8" t="s">
        <v>15</v>
      </c>
      <c r="N11" s="8" t="s">
        <v>16</v>
      </c>
    </row>
    <row r="12" customFormat="false" ht="15.8" hidden="true" customHeight="false" outlineLevel="0" collapsed="false">
      <c r="A12" s="9" t="s">
        <v>17</v>
      </c>
      <c r="B12" s="10" t="n">
        <v>23585884</v>
      </c>
      <c r="C12" s="10" t="n">
        <v>21901912</v>
      </c>
      <c r="D12" s="10" t="n">
        <v>23830464.2</v>
      </c>
      <c r="E12" s="10" t="n">
        <v>23727943.65</v>
      </c>
      <c r="F12" s="10" t="n">
        <v>23157671.91</v>
      </c>
      <c r="G12" s="10" t="n">
        <v>23185637.13</v>
      </c>
      <c r="H12" s="10" t="n">
        <v>23321479.46</v>
      </c>
      <c r="I12" s="10" t="n">
        <v>24499797.43</v>
      </c>
      <c r="J12" s="10" t="n">
        <v>23921292.28</v>
      </c>
      <c r="K12" s="10" t="n">
        <v>24397552</v>
      </c>
      <c r="L12" s="10" t="n">
        <v>23991204.4</v>
      </c>
      <c r="M12" s="10" t="n">
        <v>24742339.64</v>
      </c>
      <c r="N12" s="10" t="n">
        <f aca="false">SUM(B12:M12)</f>
        <v>284263178.1</v>
      </c>
    </row>
    <row r="13" customFormat="false" ht="15.8" hidden="true" customHeight="false" outlineLevel="0" collapsed="false">
      <c r="A13" s="9" t="s">
        <v>18</v>
      </c>
      <c r="B13" s="11" t="n">
        <v>-4092297</v>
      </c>
      <c r="C13" s="11" t="n">
        <v>-3816643.36</v>
      </c>
      <c r="D13" s="11" t="n">
        <v>-4112931.38</v>
      </c>
      <c r="E13" s="11" t="n">
        <v>-4078013.55</v>
      </c>
      <c r="F13" s="11" t="n">
        <v>-3999329.75</v>
      </c>
      <c r="G13" s="11" t="n">
        <v>-4012155.95</v>
      </c>
      <c r="H13" s="11" t="n">
        <v>-4113963.39</v>
      </c>
      <c r="I13" s="11" t="n">
        <v>-4262834.64</v>
      </c>
      <c r="J13" s="11" t="n">
        <v>-4158364.82</v>
      </c>
      <c r="K13" s="11" t="n">
        <v>-4204993</v>
      </c>
      <c r="L13" s="11" t="n">
        <v>-4173512.25</v>
      </c>
      <c r="M13" s="11" t="n">
        <v>-4278517.01</v>
      </c>
      <c r="N13" s="11" t="n">
        <f aca="false">SUM(B13:M13)</f>
        <v>-49303556.1</v>
      </c>
      <c r="O13" s="0"/>
    </row>
    <row r="14" customFormat="false" ht="15.8" hidden="false" customHeight="false" outlineLevel="0" collapsed="false">
      <c r="A14" s="12" t="s">
        <v>21</v>
      </c>
      <c r="B14" s="13" t="n">
        <f aca="false">B12+B13</f>
        <v>19493587</v>
      </c>
      <c r="C14" s="13" t="n">
        <f aca="false">C12+C13</f>
        <v>18085268.64</v>
      </c>
      <c r="D14" s="13" t="n">
        <f aca="false">D12+D13</f>
        <v>19717532.82</v>
      </c>
      <c r="E14" s="13" t="n">
        <f aca="false">E12+E13</f>
        <v>19649930.1</v>
      </c>
      <c r="F14" s="13" t="n">
        <f aca="false">F12+F13</f>
        <v>19158342.16</v>
      </c>
      <c r="G14" s="13" t="n">
        <f aca="false">G12+G13</f>
        <v>19173481.18</v>
      </c>
      <c r="H14" s="13" t="n">
        <f aca="false">H12+H13</f>
        <v>19207516.07</v>
      </c>
      <c r="I14" s="13" t="n">
        <f aca="false">I12+I13</f>
        <v>20236962.79</v>
      </c>
      <c r="J14" s="13" t="n">
        <f aca="false">J12+J13</f>
        <v>19762927.46</v>
      </c>
      <c r="K14" s="13" t="n">
        <f aca="false">K12+K13</f>
        <v>20192559</v>
      </c>
      <c r="L14" s="13" t="n">
        <f aca="false">L12+L13</f>
        <v>19817692.15</v>
      </c>
      <c r="M14" s="13" t="n">
        <f aca="false">M12+M13</f>
        <v>20463822.63</v>
      </c>
      <c r="N14" s="13" t="n">
        <f aca="false">N12+N13</f>
        <v>234959622</v>
      </c>
      <c r="O14" s="0"/>
    </row>
    <row r="15" customFormat="false" ht="15.8" hidden="false" customHeight="false" outlineLevel="0" collapsed="false"/>
    <row r="16" customFormat="false" ht="15.8" hidden="false" customHeight="false" outlineLevel="0" collapsed="false"/>
    <row r="17" customFormat="false" ht="15.8" hidden="false" customHeight="false" outlineLevel="0" collapsed="false">
      <c r="A17" s="8" t="s">
        <v>22</v>
      </c>
      <c r="B17" s="8" t="s">
        <v>4</v>
      </c>
      <c r="C17" s="8" t="s">
        <v>5</v>
      </c>
      <c r="D17" s="8" t="s">
        <v>6</v>
      </c>
      <c r="E17" s="8" t="s">
        <v>7</v>
      </c>
      <c r="F17" s="8" t="s">
        <v>8</v>
      </c>
      <c r="G17" s="8" t="s">
        <v>9</v>
      </c>
      <c r="H17" s="8" t="s">
        <v>10</v>
      </c>
      <c r="I17" s="8" t="s">
        <v>11</v>
      </c>
      <c r="J17" s="8" t="s">
        <v>12</v>
      </c>
      <c r="K17" s="8" t="s">
        <v>13</v>
      </c>
      <c r="L17" s="8" t="s">
        <v>14</v>
      </c>
      <c r="M17" s="8" t="s">
        <v>15</v>
      </c>
      <c r="N17" s="8" t="s">
        <v>16</v>
      </c>
    </row>
    <row r="18" customFormat="false" ht="15.8" hidden="false" customHeight="false" outlineLevel="0" collapsed="false">
      <c r="A18" s="12" t="s">
        <v>23</v>
      </c>
      <c r="B18" s="14" t="n">
        <v>18711670.48</v>
      </c>
      <c r="C18" s="14" t="n">
        <v>18711670</v>
      </c>
      <c r="D18" s="14" t="n">
        <v>18711670</v>
      </c>
      <c r="E18" s="14" t="n">
        <v>18711670</v>
      </c>
      <c r="F18" s="14" t="n">
        <v>19110140</v>
      </c>
      <c r="G18" s="14" t="n">
        <v>19110142</v>
      </c>
      <c r="H18" s="14" t="n">
        <v>19110142</v>
      </c>
      <c r="I18" s="14" t="n">
        <v>19110142</v>
      </c>
      <c r="J18" s="14" t="n">
        <v>19110142</v>
      </c>
      <c r="K18" s="14" t="n">
        <v>19110141</v>
      </c>
      <c r="L18" s="14" t="n">
        <v>19110142</v>
      </c>
      <c r="M18" s="14" t="n">
        <v>19193723</v>
      </c>
      <c r="N18" s="15" t="n">
        <f aca="false">SUM(B18:M18)</f>
        <v>227811394.48</v>
      </c>
    </row>
    <row r="19" customFormat="false" ht="15.8" hidden="false" customHeight="false" outlineLevel="0" collapsed="false">
      <c r="A19" s="8"/>
      <c r="B19" s="8" t="str">
        <f aca="false">B17</f>
        <v>Janeiro</v>
      </c>
      <c r="C19" s="8" t="str">
        <f aca="false">C17</f>
        <v>Fevereiro</v>
      </c>
      <c r="D19" s="8" t="str">
        <f aca="false">D17</f>
        <v>Março</v>
      </c>
      <c r="E19" s="8" t="str">
        <f aca="false">E17</f>
        <v>Abril</v>
      </c>
      <c r="F19" s="8" t="str">
        <f aca="false">F17</f>
        <v>Maio</v>
      </c>
      <c r="G19" s="8" t="str">
        <f aca="false">G17</f>
        <v>Junho</v>
      </c>
      <c r="H19" s="8" t="str">
        <f aca="false">H17</f>
        <v>Julho</v>
      </c>
      <c r="I19" s="8" t="str">
        <f aca="false">I17</f>
        <v>Agosto</v>
      </c>
      <c r="J19" s="8" t="str">
        <f aca="false">J17</f>
        <v>Setembro</v>
      </c>
      <c r="K19" s="8" t="str">
        <f aca="false">K17</f>
        <v>Outubro</v>
      </c>
      <c r="L19" s="8" t="str">
        <f aca="false">L17</f>
        <v>Novembro</v>
      </c>
      <c r="M19" s="8" t="str">
        <f aca="false">M17</f>
        <v>Dezembro</v>
      </c>
      <c r="N19" s="8" t="str">
        <f aca="false">N17</f>
        <v>TOTAL</v>
      </c>
    </row>
    <row r="20" customFormat="false" ht="15.8" hidden="false" customHeight="false" outlineLevel="0" collapsed="false">
      <c r="A20" s="12" t="s">
        <v>24</v>
      </c>
      <c r="B20" s="14" t="n">
        <v>18468611</v>
      </c>
      <c r="C20" s="14" t="n">
        <v>17704499</v>
      </c>
      <c r="D20" s="14" t="n">
        <v>18781625</v>
      </c>
      <c r="E20" s="14" t="n">
        <v>19316849</v>
      </c>
      <c r="F20" s="14" t="n">
        <v>19148265</v>
      </c>
      <c r="G20" s="14" t="n">
        <v>18933970</v>
      </c>
      <c r="H20" s="14" t="n">
        <v>17806749</v>
      </c>
      <c r="I20" s="14" t="n">
        <v>19671559</v>
      </c>
      <c r="J20" s="14" t="n">
        <v>19203601</v>
      </c>
      <c r="K20" s="14" t="n">
        <v>19670463</v>
      </c>
      <c r="L20" s="14" t="n">
        <v>19539143</v>
      </c>
      <c r="M20" s="14" t="n">
        <v>26577764.06</v>
      </c>
      <c r="N20" s="15" t="n">
        <f aca="false">SUM(B20:M20)</f>
        <v>234823098.06</v>
      </c>
    </row>
    <row r="21" customFormat="false" ht="15.8" hidden="false" customHeight="false" outlineLevel="0" collapsed="false"/>
    <row r="22" customFormat="false" ht="15.8" hidden="false" customHeight="false" outlineLevel="0" collapsed="false"/>
    <row r="23" customFormat="false" ht="17" hidden="false" customHeight="false" outlineLevel="0" collapsed="false">
      <c r="A23" s="7" t="s">
        <v>25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5" customFormat="false" ht="17" hidden="false" customHeight="false" outlineLevel="0" collapsed="false">
      <c r="A25" s="16" t="s">
        <v>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7" customFormat="false" ht="15.8" hidden="false" customHeight="false" outlineLevel="0" collapsed="false">
      <c r="A27" s="8" t="s">
        <v>26</v>
      </c>
      <c r="B27" s="8" t="s">
        <v>4</v>
      </c>
      <c r="C27" s="8" t="s">
        <v>5</v>
      </c>
      <c r="D27" s="8" t="s">
        <v>6</v>
      </c>
      <c r="E27" s="8" t="s">
        <v>7</v>
      </c>
      <c r="F27" s="8" t="s">
        <v>8</v>
      </c>
      <c r="G27" s="8" t="s">
        <v>9</v>
      </c>
      <c r="H27" s="8" t="s">
        <v>10</v>
      </c>
      <c r="I27" s="8" t="s">
        <v>11</v>
      </c>
      <c r="J27" s="8" t="s">
        <v>12</v>
      </c>
      <c r="K27" s="8" t="s">
        <v>13</v>
      </c>
      <c r="L27" s="8" t="s">
        <v>14</v>
      </c>
      <c r="M27" s="8" t="s">
        <v>15</v>
      </c>
      <c r="N27" s="8" t="s">
        <v>16</v>
      </c>
      <c r="O27" s="0"/>
    </row>
    <row r="28" customFormat="false" ht="15.8" hidden="false" customHeight="false" outlineLevel="0" collapsed="false">
      <c r="A28" s="12" t="s">
        <v>22</v>
      </c>
      <c r="B28" s="13" t="n">
        <v>18468611</v>
      </c>
      <c r="C28" s="13" t="n">
        <v>17704499</v>
      </c>
      <c r="D28" s="13" t="n">
        <v>18781625</v>
      </c>
      <c r="E28" s="13" t="n">
        <v>19316849</v>
      </c>
      <c r="F28" s="13" t="n">
        <v>19148265</v>
      </c>
      <c r="G28" s="13" t="n">
        <v>18933970</v>
      </c>
      <c r="H28" s="13" t="n">
        <v>17806749</v>
      </c>
      <c r="I28" s="13" t="n">
        <v>19671559</v>
      </c>
      <c r="J28" s="13" t="n">
        <v>19203601</v>
      </c>
      <c r="K28" s="13" t="n">
        <v>19670463</v>
      </c>
      <c r="L28" s="13" t="n">
        <v>19539143</v>
      </c>
      <c r="M28" s="14" t="n">
        <v>26577764.06</v>
      </c>
      <c r="N28" s="13" t="n">
        <f aca="false">SUM(B28:M28)</f>
        <v>234823098.06</v>
      </c>
      <c r="O28" s="0"/>
    </row>
    <row r="29" customFormat="false" ht="15.8" hidden="false" customHeight="false" outlineLevel="0" collapsed="false">
      <c r="A29" s="8"/>
      <c r="B29" s="8" t="str">
        <f aca="false">B27</f>
        <v>Janeiro</v>
      </c>
      <c r="C29" s="8" t="str">
        <f aca="false">C27</f>
        <v>Fevereiro</v>
      </c>
      <c r="D29" s="8" t="str">
        <f aca="false">D27</f>
        <v>Março</v>
      </c>
      <c r="E29" s="8" t="str">
        <f aca="false">E27</f>
        <v>Abril</v>
      </c>
      <c r="F29" s="8" t="str">
        <f aca="false">F27</f>
        <v>Maio</v>
      </c>
      <c r="G29" s="8" t="str">
        <f aca="false">G27</f>
        <v>Junho</v>
      </c>
      <c r="H29" s="8" t="str">
        <f aca="false">H27</f>
        <v>Julho</v>
      </c>
      <c r="I29" s="8" t="str">
        <f aca="false">I27</f>
        <v>Agosto</v>
      </c>
      <c r="J29" s="8" t="str">
        <f aca="false">J27</f>
        <v>Setembro</v>
      </c>
      <c r="K29" s="8" t="str">
        <f aca="false">K27</f>
        <v>Outubro</v>
      </c>
      <c r="L29" s="8" t="str">
        <f aca="false">L27</f>
        <v>Novembro</v>
      </c>
      <c r="M29" s="8" t="str">
        <f aca="false">M27</f>
        <v>Dezembro</v>
      </c>
      <c r="N29" s="8" t="str">
        <f aca="false">N27</f>
        <v>TOTAL</v>
      </c>
      <c r="O29" s="0"/>
    </row>
    <row r="30" customFormat="false" ht="15.8" hidden="false" customHeight="false" outlineLevel="0" collapsed="false">
      <c r="A30" s="12" t="s">
        <v>27</v>
      </c>
      <c r="B30" s="17" t="n">
        <f aca="false">TRUNC(31020.64)</f>
        <v>31020</v>
      </c>
      <c r="C30" s="17" t="n">
        <f aca="false">TRUNC(0)</f>
        <v>0</v>
      </c>
      <c r="D30" s="17" t="n">
        <f aca="false">TRUNC(51607.77)</f>
        <v>51607</v>
      </c>
      <c r="E30" s="17" t="n">
        <f aca="false">TRUNC(15371.62)</f>
        <v>15371</v>
      </c>
      <c r="F30" s="17" t="n">
        <f aca="false">TRUNC(3915.12)</f>
        <v>3915</v>
      </c>
      <c r="G30" s="17" t="n">
        <f aca="false">TRUNC(0)</f>
        <v>0</v>
      </c>
      <c r="H30" s="17" t="n">
        <f aca="false">TRUNC(525960.87)</f>
        <v>525960</v>
      </c>
      <c r="I30" s="17" t="n">
        <f aca="false">TRUNC(0)</f>
        <v>0</v>
      </c>
      <c r="J30" s="17" t="n">
        <f aca="false">TRUNC(86754.74)</f>
        <v>86754</v>
      </c>
      <c r="K30" s="17" t="n">
        <f aca="false">TRUNC(0)</f>
        <v>0</v>
      </c>
      <c r="L30" s="17" t="n">
        <f aca="false">TRUNC(0)</f>
        <v>0</v>
      </c>
      <c r="M30" s="17" t="n">
        <f aca="false">TRUNC(8867904.77)</f>
        <v>8867904</v>
      </c>
      <c r="N30" s="17" t="n">
        <f aca="false">TRUNC(9582535.53)</f>
        <v>9582535</v>
      </c>
      <c r="O30" s="0"/>
    </row>
  </sheetData>
  <mergeCells count="5">
    <mergeCell ref="A2:N2"/>
    <mergeCell ref="A3:N3"/>
    <mergeCell ref="A5:N5"/>
    <mergeCell ref="A23:N23"/>
    <mergeCell ref="A25:N25"/>
  </mergeCells>
  <printOptions headings="false" gridLines="false" gridLinesSet="true" horizontalCentered="false" verticalCentered="false"/>
  <pageMargins left="0.7875" right="0.511805555555555" top="1.575" bottom="0.786805555555556" header="0.511805555555555" footer="0.315277777777778"/>
  <pageSetup paperSize="9" scale="7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&amp;LDAF/GFI/COEFI - &amp;D - &amp;T &amp;RPágina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433</TotalTime>
  <Application>LibreOffice/5.3.6.1$Windows_x86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2019-02-15T14:17:31Z</dcterms:created>
  <dc:creator>Rossana Alves Jasluk Do Rio Apa</dc:creator>
  <dc:description/>
  <dc:language>pt-BR</dc:language>
  <cp:lastModifiedBy/>
  <dcterms:modified xsi:type="dcterms:W3CDTF">2019-03-18T15:41:19Z</dcterms:modified>
  <cp:revision>55</cp:revision>
  <dc:subject/>
  <dc:title/>
</cp:coreProperties>
</file>